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<sst xmlns="http://schemas.openxmlformats.org/spreadsheetml/2006/main" count="191" uniqueCount="73">
  <si>
    <t>Категории</t>
  </si>
  <si>
    <t>Цены/ поставщики</t>
  </si>
  <si>
    <t>Средняя цена</t>
  </si>
  <si>
    <t xml:space="preserve">Кол-во ед. товара  </t>
  </si>
  <si>
    <t>Итого</t>
  </si>
  <si>
    <t>Номер поставщика, указанный в таблице</t>
  </si>
  <si>
    <t>Наименование поставщика</t>
  </si>
  <si>
    <t>Модель, производитель</t>
  </si>
  <si>
    <t>Наименование товара, тех.  Характеристики</t>
  </si>
  <si>
    <t>Контактная информация (Тел./факс, адрес электронной почты  или адрес) или наименование источника информации</t>
  </si>
  <si>
    <t>Начальная  цена</t>
  </si>
  <si>
    <t>Ф.И.О.  руководителя                          В.В.Погребняк                    Подпись ______________________</t>
  </si>
  <si>
    <t xml:space="preserve">ИТОГО </t>
  </si>
  <si>
    <t>ООО « Сов-Оптторг-Продукт» г. Советский</t>
  </si>
  <si>
    <t>МБОУ "СОШ №3"</t>
  </si>
  <si>
    <t>Индивидуальный предприниматель  Ходжаев Д.А.. г. Югорск</t>
  </si>
  <si>
    <t>Цена за ед. товара., кг</t>
  </si>
  <si>
    <t>Цена за ед. товара., пач.</t>
  </si>
  <si>
    <t>Индивидуальный предприниматель С.В. Соколова пос. Пионерский</t>
  </si>
  <si>
    <t>ООО "Картофель" Свердловская обл. п. Октябрьский</t>
  </si>
  <si>
    <t>Курага  ГОСТ   28501-90, плоды цельные, хорошо высушенные, без загрязнения</t>
  </si>
  <si>
    <t>Чернослив  ГОСТ 28501-90, плоды цельные, хорошо высушенные, без загрязнения</t>
  </si>
  <si>
    <t>Смесь из 6 видов сухофруктов плодов и ягод ГОСТ 5104-74-2003, плоды цельные, хорошо высушенные, без загрязнения</t>
  </si>
  <si>
    <t>Изюм без косточек ГОСТ 6882-88, плоды цельные, хорошо высушенные, без загрязнения</t>
  </si>
  <si>
    <t>Шиповник  ГОСТ  1994-93, плоды цельные, хорошо высушенные, без загрязнения</t>
  </si>
  <si>
    <t>Огурцы консервированные  Без уксуса,  720 гр, в соответствии с  ГОСТ 20144-74 или ТУ производителя   Маринад прозрачный без посторонних примесей, без признаков бомбажа</t>
  </si>
  <si>
    <t>Зеленый горошек консервированный сорт высший, 425гр, ГОСТ  Р 54050-2010, допускается ТУ производителя, упаковка без вздутия, без признаков бомбажа</t>
  </si>
  <si>
    <t>Томат-паста   750 - 770гр, допускается ГОСТ или ТУ производителя,  однородная масса, оранжево-красного или малинового цвета, вкус и запах без горечи и пригара, с содержанием сухих веществ не менее 18 – 25%, без искусственных красителей, без стабилизаторов и крахмала. упаковка без повреждений, без признаков бомбажа</t>
  </si>
  <si>
    <t xml:space="preserve"> Джем фруктовый Консистенция  желеобразная, ягоды разваренные, 270 гр., допускается ГОСТ Р 52817-2007 или ТУ производителя, упаковка без признаков бомбажа</t>
  </si>
  <si>
    <t>Сок натуральный  или нектар   в ассортименте  ГОСТ 53137-2008, допускается  ТУ производителя , витаминизированный,  без  признаков плесени и брожения,   с содержанием сока не менее 45%, упакованный в «Тетра Пак»  объёмом 1л. Упаковка без повреждений.</t>
  </si>
  <si>
    <t xml:space="preserve">ЗАО "Виктори-92" Краснодарский край р-н Динской </t>
  </si>
  <si>
    <t>Узбекистан</t>
  </si>
  <si>
    <t>ООО "Селижаровский консервный завод" Тверска обл.</t>
  </si>
  <si>
    <t>ООО "Славнский консервный завод" Краснодарский край г.Славнск-на-Кубани</t>
  </si>
  <si>
    <t>ООО "Кухмастер"Самарская обл.</t>
  </si>
  <si>
    <t xml:space="preserve">ООО "Домант" Белгородская обл. </t>
  </si>
  <si>
    <t xml:space="preserve">ЗАО "Мултон" г. Санкт-Петербург </t>
  </si>
  <si>
    <t>средняя цена</t>
  </si>
  <si>
    <t>Способ размещения заказа:  открытый аукцион в электронной форме</t>
  </si>
  <si>
    <t>Исполнитель: бухгалтер Евгения Ивановна Никифорова, тел. 2-40-73</t>
  </si>
  <si>
    <t>Цена за ед. товара.,кг.</t>
  </si>
  <si>
    <t>Цена за ед. товара., кг.</t>
  </si>
  <si>
    <t>Цена за ед. товара., бан.</t>
  </si>
  <si>
    <t>ИП Глава КФХ Юзефов Н.Н. Ростовская область</t>
  </si>
  <si>
    <t>ООО "Агрофирма" КРиММ" Упорово Тюменская область</t>
  </si>
  <si>
    <t>СХП "Продовое" Краснодарский край Ейский район пос. Садовый</t>
  </si>
  <si>
    <t>Аргентина</t>
  </si>
  <si>
    <t>ОАО Агрофирма КР и ММ Тюменская область</t>
  </si>
  <si>
    <t>ЧЛ Шауш-Оглы Х.А., Казазстан</t>
  </si>
  <si>
    <t>ЗАО Совхоз Архипо-Осиповский г. Геленджик</t>
  </si>
  <si>
    <t>ООО Оптмаркет</t>
  </si>
  <si>
    <t>ООО Селижаровский КЗ Тверская обл.</t>
  </si>
  <si>
    <t>ООО Кубанские консервы Краснодарский край</t>
  </si>
  <si>
    <t>ООО "Пищевик Краснодарский край</t>
  </si>
  <si>
    <t>ЗАО Мултон Московская обл.</t>
  </si>
  <si>
    <t>ООО Промышленная компания Ратибор Тверская область</t>
  </si>
  <si>
    <t xml:space="preserve">Картофель свежий  ГОСТ  Р 51808-2001, содержание нитратов в норме, урожай 2013г. </t>
  </si>
  <si>
    <t>Груши свежие ГОСТ Р 21713-76 или 21714-76, величина  плода средняя (50-200 гр.), плоды чистые, без признаков порчи, урожай 2013г.</t>
  </si>
  <si>
    <t>Лимоны свежие ГОСТ Р  4429-82, среднего размера,  диаметром не более 120 мм, плоды чистые, без признаков порчи, урожай 2013г.</t>
  </si>
  <si>
    <t>Британские острова</t>
  </si>
  <si>
    <t>628240, г.Советский, Восточная промзона, 8/34675/6-00-90,коммерческое предложение от 17.04.2013</t>
  </si>
  <si>
    <t>628260, гЮгорск Телефон 8 (34675) 7-60-23, коммерческое предложение от 22.04.2013</t>
  </si>
  <si>
    <t>628250, ул.Первомайская, д.24, кв.2, п.Пионерский, Советский район, Тюменская область, коммерческое предложение от 23.04.2013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</si>
  <si>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</si>
  <si>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Продукты питания (овощи, фрукты, сухофрукты, овощные и фруктовые консервы, соки)</t>
  </si>
  <si>
    <t>Дата составления сводной  таблицы    26.07.2013 года</t>
  </si>
  <si>
    <t xml:space="preserve">Морковь свежая ГОСТ Р 51782-2001, без  загрязнений, содержание нитратов в норме, урожай 2013 г. </t>
  </si>
  <si>
    <t xml:space="preserve">Лук  репчатый ГОСТ Р-51783-2001, без  загрязнений, содержание нитратов в норме, урожай 2013г. </t>
  </si>
  <si>
    <t xml:space="preserve">Капуста белокочанная ГОСТ Р-51809-2001, без загрязнений, содержание нитратов в норме, урожай 2013г. </t>
  </si>
  <si>
    <t>Свекла свежая ГОСТ Р-51811-2001,  без  загрязнений, содержание нитратов в норме, урожай 2013г.</t>
  </si>
  <si>
    <t>Яблоки свежие  ГОСТ Р-54697-2011,  плоды чистые, без признаков порчи, урожай 2013г.</t>
  </si>
  <si>
    <t>Апельсины свежие   ГОСТ Р-53596-2009, среднего размера,  диаметром не более 120 мм, плоды чистые, без признаков порчи,  урожай 2013г.</t>
  </si>
  <si>
    <t>Бананы свежие  ГОСТ Р-51603-2000, плоды чистые, без признаков порчи, урожай 2013г.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</si>
</sst>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000"/>
    <numFmt numFmtId="170" formatCode="0.000"/>
    <numFmt numFmtId="171" formatCode="0.0"/>
    <numFmt numFmtId="172" formatCode="0.000000"/>
    <numFmt numFmtId="173" formatCode="0.00000"/>
    <numFmt numFmtId="174" formatCode="0.0000000"/>
    <numFmt numFmtId="175" formatCode="_-* #,##0.0_р_._-;\-* #,##0.0_р_._-;_-* &quot;-&quot;??_р_._-;_-@_-"/>
    <numFmt numFmtId="176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26"/>
      <name val="Calibri"/>
      <family val="2"/>
    </font>
    <font>
      <b/>
      <sz val="14"/>
      <name val="Times New Roman"/>
      <family val="1"/>
    </font>
    <font>
      <sz val="11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2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.2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3" fillId="0" borderId="10" xfId="0" applyFont="1" applyBorder="1" applyAlignment="1">
      <alignment horizontal="left" vertical="center" wrapText="1"/>
    </xf>
    <xf numFmtId="176" fontId="2" fillId="0" borderId="10" xfId="60" applyNumberFormat="1" applyFont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justify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5"/>
  <sheetViews>
    <sheetView tabSelected="1" zoomScale="75" zoomScaleNormal="75" zoomScaleSheetLayoutView="75" zoomScalePageLayoutView="0" workbookViewId="0" topLeftCell="B97">
      <selection activeCell="C51" sqref="C51:I51"/>
    </sheetView>
  </sheetViews>
  <sheetFormatPr defaultColWidth="9.140625" defaultRowHeight="15"/>
  <cols>
    <col min="1" max="1" width="0" style="6" hidden="1" customWidth="1"/>
    <col min="2" max="2" width="30.140625" style="27" customWidth="1"/>
    <col min="3" max="8" width="22.00390625" style="8" customWidth="1"/>
    <col min="9" max="9" width="11.140625" style="8" hidden="1" customWidth="1"/>
    <col min="10" max="10" width="16.28125" style="8" customWidth="1"/>
    <col min="11" max="16384" width="9.140625" style="8" customWidth="1"/>
  </cols>
  <sheetData>
    <row r="1" spans="2:21" ht="51.75" customHeight="1">
      <c r="B1" s="37" t="s">
        <v>63</v>
      </c>
      <c r="C1" s="37"/>
      <c r="D1" s="37"/>
      <c r="E1" s="37"/>
      <c r="F1" s="37"/>
      <c r="G1" s="37"/>
      <c r="H1" s="37"/>
      <c r="I1" s="37"/>
      <c r="J1" s="3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2:10" s="9" customFormat="1" ht="22.5" customHeight="1">
      <c r="B2" s="10"/>
      <c r="C2" s="10"/>
      <c r="D2" s="10"/>
      <c r="E2" s="10"/>
      <c r="F2" s="10"/>
      <c r="G2" s="10"/>
      <c r="H2" s="10"/>
      <c r="I2" s="10"/>
      <c r="J2" s="11" t="s">
        <v>38</v>
      </c>
    </row>
    <row r="3" spans="2:10" s="12" customFormat="1" ht="22.5" customHeight="1">
      <c r="B3" s="13" t="s">
        <v>64</v>
      </c>
      <c r="C3" s="13"/>
      <c r="D3" s="13"/>
      <c r="E3" s="13"/>
      <c r="F3" s="13"/>
      <c r="G3" s="13"/>
      <c r="H3" s="10"/>
      <c r="I3" s="10"/>
      <c r="J3" s="14"/>
    </row>
    <row r="4" spans="2:10" ht="15" customHeight="1">
      <c r="B4" s="35" t="s">
        <v>0</v>
      </c>
      <c r="C4" s="3" t="s">
        <v>1</v>
      </c>
      <c r="D4" s="3" t="s">
        <v>1</v>
      </c>
      <c r="E4" s="3" t="s">
        <v>1</v>
      </c>
      <c r="F4" s="4" t="s">
        <v>1</v>
      </c>
      <c r="G4" s="4" t="s">
        <v>1</v>
      </c>
      <c r="H4" s="31" t="s">
        <v>37</v>
      </c>
      <c r="I4" s="31" t="s">
        <v>2</v>
      </c>
      <c r="J4" s="31" t="s">
        <v>10</v>
      </c>
    </row>
    <row r="5" spans="2:10" ht="19.5" customHeight="1">
      <c r="B5" s="35"/>
      <c r="C5" s="3">
        <v>1</v>
      </c>
      <c r="D5" s="3">
        <v>2</v>
      </c>
      <c r="E5" s="3">
        <v>3</v>
      </c>
      <c r="F5" s="3">
        <v>4</v>
      </c>
      <c r="G5" s="3">
        <v>5</v>
      </c>
      <c r="H5" s="31"/>
      <c r="I5" s="31"/>
      <c r="J5" s="36"/>
    </row>
    <row r="6" spans="1:10" ht="31.5" customHeight="1">
      <c r="A6" s="33">
        <v>1</v>
      </c>
      <c r="B6" s="15" t="s">
        <v>8</v>
      </c>
      <c r="C6" s="32" t="s">
        <v>66</v>
      </c>
      <c r="D6" s="32"/>
      <c r="E6" s="32"/>
      <c r="F6" s="32"/>
      <c r="G6" s="32"/>
      <c r="H6" s="32"/>
      <c r="I6" s="32"/>
      <c r="J6" s="3"/>
    </row>
    <row r="7" spans="1:10" ht="15.75">
      <c r="A7" s="33"/>
      <c r="B7" s="15" t="s">
        <v>3</v>
      </c>
      <c r="C7" s="31">
        <v>220</v>
      </c>
      <c r="D7" s="31"/>
      <c r="E7" s="31"/>
      <c r="F7" s="31"/>
      <c r="G7" s="31"/>
      <c r="H7" s="31"/>
      <c r="I7" s="31"/>
      <c r="J7" s="3"/>
    </row>
    <row r="8" spans="1:10" ht="47.25">
      <c r="A8" s="33"/>
      <c r="B8" s="15" t="s">
        <v>7</v>
      </c>
      <c r="C8" s="3" t="s">
        <v>47</v>
      </c>
      <c r="D8" s="3" t="s">
        <v>19</v>
      </c>
      <c r="E8" s="3" t="s">
        <v>19</v>
      </c>
      <c r="F8" s="4"/>
      <c r="G8" s="4"/>
      <c r="H8" s="4"/>
      <c r="I8" s="4"/>
      <c r="J8" s="3"/>
    </row>
    <row r="9" spans="1:10" ht="15.75">
      <c r="A9" s="33"/>
      <c r="B9" s="15" t="s">
        <v>16</v>
      </c>
      <c r="C9" s="3">
        <v>30</v>
      </c>
      <c r="D9" s="3">
        <v>32</v>
      </c>
      <c r="E9" s="3">
        <v>35</v>
      </c>
      <c r="F9" s="3"/>
      <c r="G9" s="3"/>
      <c r="H9" s="5">
        <f>(C9+D9+E9+F9+G9)/3</f>
        <v>32.333333333333336</v>
      </c>
      <c r="I9" s="3"/>
      <c r="J9" s="1">
        <v>32</v>
      </c>
    </row>
    <row r="10" spans="1:10" ht="15.75">
      <c r="A10" s="33"/>
      <c r="B10" s="15" t="s">
        <v>4</v>
      </c>
      <c r="C10" s="3">
        <f>C7*C9</f>
        <v>6600</v>
      </c>
      <c r="D10" s="3">
        <f>D9*C7</f>
        <v>7040</v>
      </c>
      <c r="E10" s="3">
        <f>C7*E9</f>
        <v>7700</v>
      </c>
      <c r="F10" s="3">
        <f>C7*F9</f>
        <v>0</v>
      </c>
      <c r="G10" s="3"/>
      <c r="H10" s="3"/>
      <c r="I10" s="3">
        <f>H10</f>
        <v>0</v>
      </c>
      <c r="J10" s="1">
        <f>C7*J9</f>
        <v>7040</v>
      </c>
    </row>
    <row r="11" spans="1:10" ht="31.5" customHeight="1">
      <c r="A11" s="33">
        <v>2</v>
      </c>
      <c r="B11" s="15" t="s">
        <v>8</v>
      </c>
      <c r="C11" s="32" t="s">
        <v>67</v>
      </c>
      <c r="D11" s="32"/>
      <c r="E11" s="32"/>
      <c r="F11" s="32"/>
      <c r="G11" s="32"/>
      <c r="H11" s="32"/>
      <c r="I11" s="32"/>
      <c r="J11" s="2"/>
    </row>
    <row r="12" spans="1:10" ht="15.75">
      <c r="A12" s="33"/>
      <c r="B12" s="15" t="s">
        <v>3</v>
      </c>
      <c r="C12" s="31">
        <v>200</v>
      </c>
      <c r="D12" s="31"/>
      <c r="E12" s="31"/>
      <c r="F12" s="31"/>
      <c r="G12" s="31"/>
      <c r="H12" s="31"/>
      <c r="I12" s="31"/>
      <c r="J12" s="2"/>
    </row>
    <row r="13" spans="1:10" ht="47.25">
      <c r="A13" s="33"/>
      <c r="B13" s="15" t="s">
        <v>7</v>
      </c>
      <c r="C13" s="3" t="s">
        <v>48</v>
      </c>
      <c r="D13" s="3" t="s">
        <v>43</v>
      </c>
      <c r="E13" s="3" t="s">
        <v>43</v>
      </c>
      <c r="F13" s="4"/>
      <c r="G13" s="4"/>
      <c r="H13" s="4"/>
      <c r="I13" s="4"/>
      <c r="J13" s="3"/>
    </row>
    <row r="14" spans="1:10" ht="15.75">
      <c r="A14" s="33"/>
      <c r="B14" s="15" t="s">
        <v>16</v>
      </c>
      <c r="C14" s="3">
        <v>35</v>
      </c>
      <c r="D14" s="3">
        <v>25</v>
      </c>
      <c r="E14" s="3">
        <v>40</v>
      </c>
      <c r="F14" s="3"/>
      <c r="G14" s="3"/>
      <c r="H14" s="5">
        <f>(C14+D14+E14+F14+G14)/3</f>
        <v>33.333333333333336</v>
      </c>
      <c r="I14" s="3"/>
      <c r="J14" s="1">
        <v>33</v>
      </c>
    </row>
    <row r="15" spans="1:10" ht="15.75">
      <c r="A15" s="33"/>
      <c r="B15" s="15" t="s">
        <v>4</v>
      </c>
      <c r="C15" s="3">
        <f>C12*C14</f>
        <v>7000</v>
      </c>
      <c r="D15" s="3">
        <f>D14*C12</f>
        <v>5000</v>
      </c>
      <c r="E15" s="3">
        <f>C12*E14</f>
        <v>8000</v>
      </c>
      <c r="F15" s="3">
        <f>C12*F14</f>
        <v>0</v>
      </c>
      <c r="G15" s="3"/>
      <c r="H15" s="3"/>
      <c r="I15" s="3">
        <f>H15</f>
        <v>0</v>
      </c>
      <c r="J15" s="1">
        <f>C12*J14</f>
        <v>6600</v>
      </c>
    </row>
    <row r="16" spans="1:10" ht="31.5" customHeight="1">
      <c r="A16" s="33">
        <v>2</v>
      </c>
      <c r="B16" s="15" t="s">
        <v>8</v>
      </c>
      <c r="C16" s="32" t="s">
        <v>68</v>
      </c>
      <c r="D16" s="32"/>
      <c r="E16" s="32"/>
      <c r="F16" s="32"/>
      <c r="G16" s="32"/>
      <c r="H16" s="32"/>
      <c r="I16" s="32"/>
      <c r="J16" s="2"/>
    </row>
    <row r="17" spans="1:10" ht="15.75">
      <c r="A17" s="33"/>
      <c r="B17" s="15" t="s">
        <v>3</v>
      </c>
      <c r="C17" s="31">
        <v>250</v>
      </c>
      <c r="D17" s="31"/>
      <c r="E17" s="31"/>
      <c r="F17" s="31"/>
      <c r="G17" s="31"/>
      <c r="H17" s="31"/>
      <c r="I17" s="31"/>
      <c r="J17" s="2"/>
    </row>
    <row r="18" spans="1:10" ht="47.25">
      <c r="A18" s="33"/>
      <c r="B18" s="15" t="s">
        <v>7</v>
      </c>
      <c r="C18" s="3" t="s">
        <v>47</v>
      </c>
      <c r="D18" s="3" t="s">
        <v>19</v>
      </c>
      <c r="E18" s="3" t="s">
        <v>19</v>
      </c>
      <c r="F18" s="4"/>
      <c r="G18" s="4"/>
      <c r="H18" s="4"/>
      <c r="I18" s="4"/>
      <c r="J18" s="3"/>
    </row>
    <row r="19" spans="1:10" ht="15.75">
      <c r="A19" s="33"/>
      <c r="B19" s="15" t="s">
        <v>16</v>
      </c>
      <c r="C19" s="3">
        <v>30</v>
      </c>
      <c r="D19" s="3">
        <v>30</v>
      </c>
      <c r="E19" s="3">
        <v>35</v>
      </c>
      <c r="F19" s="3"/>
      <c r="G19" s="3"/>
      <c r="H19" s="5">
        <f>(C19+D19+E19+F19+G19)/3</f>
        <v>31.666666666666668</v>
      </c>
      <c r="I19" s="3"/>
      <c r="J19" s="1">
        <v>31</v>
      </c>
    </row>
    <row r="20" spans="1:10" ht="15.75">
      <c r="A20" s="33"/>
      <c r="B20" s="15" t="s">
        <v>4</v>
      </c>
      <c r="C20" s="3">
        <f>C17*C19</f>
        <v>7500</v>
      </c>
      <c r="D20" s="3">
        <f>D19*C17</f>
        <v>7500</v>
      </c>
      <c r="E20" s="3">
        <f>C17*E19</f>
        <v>8750</v>
      </c>
      <c r="F20" s="3">
        <f>C17*F19</f>
        <v>0</v>
      </c>
      <c r="G20" s="3"/>
      <c r="H20" s="3"/>
      <c r="I20" s="3">
        <f>H20</f>
        <v>0</v>
      </c>
      <c r="J20" s="1">
        <f>C17*J19</f>
        <v>7750</v>
      </c>
    </row>
    <row r="21" spans="1:10" ht="31.5" customHeight="1">
      <c r="A21" s="33">
        <v>2</v>
      </c>
      <c r="B21" s="15" t="s">
        <v>8</v>
      </c>
      <c r="C21" s="32" t="s">
        <v>69</v>
      </c>
      <c r="D21" s="32"/>
      <c r="E21" s="32"/>
      <c r="F21" s="32"/>
      <c r="G21" s="32"/>
      <c r="H21" s="32"/>
      <c r="I21" s="32"/>
      <c r="J21" s="2"/>
    </row>
    <row r="22" spans="1:10" ht="15.75">
      <c r="A22" s="33"/>
      <c r="B22" s="15" t="s">
        <v>3</v>
      </c>
      <c r="C22" s="31">
        <v>100</v>
      </c>
      <c r="D22" s="31"/>
      <c r="E22" s="31"/>
      <c r="F22" s="31"/>
      <c r="G22" s="31"/>
      <c r="H22" s="31"/>
      <c r="I22" s="31"/>
      <c r="J22" s="2"/>
    </row>
    <row r="23" spans="1:10" ht="47.25">
      <c r="A23" s="33"/>
      <c r="B23" s="15" t="s">
        <v>7</v>
      </c>
      <c r="C23" s="3" t="s">
        <v>47</v>
      </c>
      <c r="D23" s="3" t="s">
        <v>19</v>
      </c>
      <c r="E23" s="3" t="s">
        <v>19</v>
      </c>
      <c r="F23" s="4"/>
      <c r="G23" s="4"/>
      <c r="H23" s="4"/>
      <c r="I23" s="4"/>
      <c r="J23" s="3"/>
    </row>
    <row r="24" spans="1:10" ht="15.75">
      <c r="A24" s="33"/>
      <c r="B24" s="15" t="s">
        <v>16</v>
      </c>
      <c r="C24" s="3">
        <v>35</v>
      </c>
      <c r="D24" s="3">
        <v>30</v>
      </c>
      <c r="E24" s="3">
        <v>40</v>
      </c>
      <c r="F24" s="3"/>
      <c r="G24" s="3"/>
      <c r="H24" s="5">
        <f>(C24+D24+E24+F24+G24)/3</f>
        <v>35</v>
      </c>
      <c r="I24" s="3"/>
      <c r="J24" s="1">
        <v>35</v>
      </c>
    </row>
    <row r="25" spans="1:10" ht="15.75">
      <c r="A25" s="33"/>
      <c r="B25" s="15" t="s">
        <v>4</v>
      </c>
      <c r="C25" s="3">
        <f>C22*C24</f>
        <v>3500</v>
      </c>
      <c r="D25" s="3">
        <f>D24*C22</f>
        <v>3000</v>
      </c>
      <c r="E25" s="3">
        <f>C22*E24</f>
        <v>4000</v>
      </c>
      <c r="F25" s="3">
        <f>C22*F24</f>
        <v>0</v>
      </c>
      <c r="G25" s="3"/>
      <c r="H25" s="3"/>
      <c r="I25" s="3">
        <f>H25</f>
        <v>0</v>
      </c>
      <c r="J25" s="1">
        <f>C22*J24</f>
        <v>3500</v>
      </c>
    </row>
    <row r="26" spans="1:10" ht="31.5" customHeight="1">
      <c r="A26" s="33">
        <v>2</v>
      </c>
      <c r="B26" s="15" t="s">
        <v>8</v>
      </c>
      <c r="C26" s="32" t="s">
        <v>56</v>
      </c>
      <c r="D26" s="32"/>
      <c r="E26" s="32"/>
      <c r="F26" s="32"/>
      <c r="G26" s="32"/>
      <c r="H26" s="32"/>
      <c r="I26" s="32"/>
      <c r="J26" s="2"/>
    </row>
    <row r="27" spans="1:10" ht="15.75">
      <c r="A27" s="33"/>
      <c r="B27" s="15" t="s">
        <v>3</v>
      </c>
      <c r="C27" s="31">
        <v>850</v>
      </c>
      <c r="D27" s="31"/>
      <c r="E27" s="31"/>
      <c r="F27" s="31"/>
      <c r="G27" s="31"/>
      <c r="H27" s="31"/>
      <c r="I27" s="31"/>
      <c r="J27" s="2"/>
    </row>
    <row r="28" spans="1:10" ht="47.25">
      <c r="A28" s="33"/>
      <c r="B28" s="15" t="s">
        <v>7</v>
      </c>
      <c r="C28" s="3" t="s">
        <v>44</v>
      </c>
      <c r="D28" s="3" t="s">
        <v>44</v>
      </c>
      <c r="E28" s="3" t="s">
        <v>44</v>
      </c>
      <c r="F28" s="3"/>
      <c r="G28" s="3"/>
      <c r="H28" s="4"/>
      <c r="I28" s="4"/>
      <c r="J28" s="3"/>
    </row>
    <row r="29" spans="1:10" ht="15.75">
      <c r="A29" s="33"/>
      <c r="B29" s="15" t="s">
        <v>16</v>
      </c>
      <c r="C29" s="3">
        <v>30</v>
      </c>
      <c r="D29" s="3">
        <v>27</v>
      </c>
      <c r="E29" s="3">
        <v>35</v>
      </c>
      <c r="F29" s="3"/>
      <c r="G29" s="3"/>
      <c r="H29" s="5">
        <f>(C29+D29+E29+F29+G29)/3</f>
        <v>30.666666666666668</v>
      </c>
      <c r="I29" s="3"/>
      <c r="J29" s="1">
        <v>30</v>
      </c>
    </row>
    <row r="30" spans="1:10" ht="15.75">
      <c r="A30" s="33"/>
      <c r="B30" s="15" t="s">
        <v>4</v>
      </c>
      <c r="C30" s="3">
        <f>C27*C29</f>
        <v>25500</v>
      </c>
      <c r="D30" s="3">
        <f>D29*C27</f>
        <v>22950</v>
      </c>
      <c r="E30" s="3">
        <f>C27*E29</f>
        <v>29750</v>
      </c>
      <c r="F30" s="3">
        <f>C27*F29</f>
        <v>0</v>
      </c>
      <c r="G30" s="3"/>
      <c r="H30" s="3"/>
      <c r="I30" s="3">
        <f>H30</f>
        <v>0</v>
      </c>
      <c r="J30" s="1">
        <f>C27*J29</f>
        <v>25500</v>
      </c>
    </row>
    <row r="31" spans="1:10" ht="31.5">
      <c r="A31" s="33">
        <v>2</v>
      </c>
      <c r="B31" s="15" t="s">
        <v>8</v>
      </c>
      <c r="C31" s="32" t="s">
        <v>70</v>
      </c>
      <c r="D31" s="32"/>
      <c r="E31" s="32"/>
      <c r="F31" s="32"/>
      <c r="G31" s="32"/>
      <c r="H31" s="32"/>
      <c r="I31" s="32"/>
      <c r="J31" s="2"/>
    </row>
    <row r="32" spans="1:10" ht="15.75">
      <c r="A32" s="33"/>
      <c r="B32" s="15" t="s">
        <v>3</v>
      </c>
      <c r="C32" s="31">
        <v>800</v>
      </c>
      <c r="D32" s="31"/>
      <c r="E32" s="31"/>
      <c r="F32" s="31"/>
      <c r="G32" s="31"/>
      <c r="H32" s="31"/>
      <c r="I32" s="31"/>
      <c r="J32" s="2"/>
    </row>
    <row r="33" spans="1:10" ht="63">
      <c r="A33" s="33"/>
      <c r="B33" s="15" t="s">
        <v>7</v>
      </c>
      <c r="C33" s="3" t="s">
        <v>49</v>
      </c>
      <c r="D33" s="3" t="s">
        <v>45</v>
      </c>
      <c r="E33" s="3" t="s">
        <v>49</v>
      </c>
      <c r="F33" s="3"/>
      <c r="G33" s="3"/>
      <c r="H33" s="4"/>
      <c r="I33" s="4"/>
      <c r="J33" s="3"/>
    </row>
    <row r="34" spans="1:10" ht="15.75">
      <c r="A34" s="33"/>
      <c r="B34" s="15" t="s">
        <v>16</v>
      </c>
      <c r="C34" s="3">
        <v>100</v>
      </c>
      <c r="D34" s="3">
        <v>40</v>
      </c>
      <c r="E34" s="3">
        <v>110</v>
      </c>
      <c r="F34" s="3"/>
      <c r="G34" s="3"/>
      <c r="H34" s="5">
        <f>(C34+D34+E34+F34+G34)/3</f>
        <v>83.33333333333333</v>
      </c>
      <c r="I34" s="3"/>
      <c r="J34" s="1">
        <v>83</v>
      </c>
    </row>
    <row r="35" spans="1:10" ht="15.75">
      <c r="A35" s="33"/>
      <c r="B35" s="15" t="s">
        <v>4</v>
      </c>
      <c r="C35" s="3">
        <f>C32*C34</f>
        <v>80000</v>
      </c>
      <c r="D35" s="3">
        <f>D34*C32</f>
        <v>32000</v>
      </c>
      <c r="E35" s="3">
        <f>C32*E34</f>
        <v>88000</v>
      </c>
      <c r="F35" s="3">
        <f>C32*F34</f>
        <v>0</v>
      </c>
      <c r="G35" s="3"/>
      <c r="H35" s="3"/>
      <c r="I35" s="3">
        <f>H35</f>
        <v>0</v>
      </c>
      <c r="J35" s="1">
        <f>C32*J34</f>
        <v>66400</v>
      </c>
    </row>
    <row r="36" spans="1:10" ht="31.5" customHeight="1">
      <c r="A36" s="33">
        <v>2</v>
      </c>
      <c r="B36" s="15" t="s">
        <v>8</v>
      </c>
      <c r="C36" s="32" t="s">
        <v>71</v>
      </c>
      <c r="D36" s="32"/>
      <c r="E36" s="32"/>
      <c r="F36" s="32"/>
      <c r="G36" s="32"/>
      <c r="H36" s="32"/>
      <c r="I36" s="32"/>
      <c r="J36" s="2"/>
    </row>
    <row r="37" spans="1:10" ht="15.75">
      <c r="A37" s="33"/>
      <c r="B37" s="15" t="s">
        <v>3</v>
      </c>
      <c r="C37" s="31">
        <v>750</v>
      </c>
      <c r="D37" s="31"/>
      <c r="E37" s="31"/>
      <c r="F37" s="31"/>
      <c r="G37" s="31"/>
      <c r="H37" s="31"/>
      <c r="I37" s="31"/>
      <c r="J37" s="2"/>
    </row>
    <row r="38" spans="1:10" ht="15.75">
      <c r="A38" s="33"/>
      <c r="B38" s="15" t="s">
        <v>7</v>
      </c>
      <c r="C38" s="3" t="s">
        <v>50</v>
      </c>
      <c r="D38" s="3" t="s">
        <v>46</v>
      </c>
      <c r="E38" s="3"/>
      <c r="F38" s="3"/>
      <c r="G38" s="3"/>
      <c r="H38" s="3"/>
      <c r="I38" s="3"/>
      <c r="J38" s="3"/>
    </row>
    <row r="39" spans="1:10" ht="15.75">
      <c r="A39" s="33"/>
      <c r="B39" s="15" t="s">
        <v>16</v>
      </c>
      <c r="C39" s="3">
        <v>90</v>
      </c>
      <c r="D39" s="3">
        <v>50</v>
      </c>
      <c r="E39" s="3">
        <v>100</v>
      </c>
      <c r="F39" s="3"/>
      <c r="G39" s="3"/>
      <c r="H39" s="5">
        <f>(C39+D39+E39+F39+G39)/3</f>
        <v>80</v>
      </c>
      <c r="I39" s="3"/>
      <c r="J39" s="1">
        <v>80</v>
      </c>
    </row>
    <row r="40" spans="1:10" ht="15.75">
      <c r="A40" s="33"/>
      <c r="B40" s="15" t="s">
        <v>4</v>
      </c>
      <c r="C40" s="3">
        <f>C37*C39</f>
        <v>67500</v>
      </c>
      <c r="D40" s="3">
        <f>D39*C37</f>
        <v>37500</v>
      </c>
      <c r="E40" s="3">
        <f>C37*E39</f>
        <v>75000</v>
      </c>
      <c r="F40" s="3">
        <f>C37*F39</f>
        <v>0</v>
      </c>
      <c r="G40" s="3"/>
      <c r="H40" s="3"/>
      <c r="I40" s="3">
        <f>H40</f>
        <v>0</v>
      </c>
      <c r="J40" s="1">
        <f>C37*J39</f>
        <v>60000</v>
      </c>
    </row>
    <row r="41" spans="1:10" ht="31.5">
      <c r="A41" s="33">
        <v>2</v>
      </c>
      <c r="B41" s="15" t="s">
        <v>8</v>
      </c>
      <c r="C41" s="32" t="s">
        <v>72</v>
      </c>
      <c r="D41" s="32"/>
      <c r="E41" s="32"/>
      <c r="F41" s="32"/>
      <c r="G41" s="32"/>
      <c r="H41" s="32"/>
      <c r="I41" s="32"/>
      <c r="J41" s="2"/>
    </row>
    <row r="42" spans="1:10" ht="15.75">
      <c r="A42" s="33"/>
      <c r="B42" s="15" t="s">
        <v>3</v>
      </c>
      <c r="C42" s="31">
        <v>200</v>
      </c>
      <c r="D42" s="31"/>
      <c r="E42" s="31"/>
      <c r="F42" s="31"/>
      <c r="G42" s="31"/>
      <c r="H42" s="31"/>
      <c r="I42" s="31"/>
      <c r="J42" s="2"/>
    </row>
    <row r="43" spans="1:10" ht="15.75" customHeight="1">
      <c r="A43" s="33"/>
      <c r="B43" s="15" t="s">
        <v>7</v>
      </c>
      <c r="C43" s="3" t="s">
        <v>50</v>
      </c>
      <c r="D43" s="3" t="s">
        <v>59</v>
      </c>
      <c r="E43" s="3" t="s">
        <v>59</v>
      </c>
      <c r="F43" s="3"/>
      <c r="G43" s="3"/>
      <c r="H43" s="3"/>
      <c r="I43" s="3"/>
      <c r="J43" s="3"/>
    </row>
    <row r="44" spans="1:10" ht="15.75">
      <c r="A44" s="33"/>
      <c r="B44" s="15" t="s">
        <v>40</v>
      </c>
      <c r="C44" s="3">
        <v>90</v>
      </c>
      <c r="D44" s="3">
        <v>60</v>
      </c>
      <c r="E44" s="3">
        <v>100</v>
      </c>
      <c r="F44" s="3"/>
      <c r="G44" s="3"/>
      <c r="H44" s="5">
        <f>(C44+D44+E44+F44+G44)/3</f>
        <v>83.33333333333333</v>
      </c>
      <c r="I44" s="3"/>
      <c r="J44" s="1">
        <v>83</v>
      </c>
    </row>
    <row r="45" spans="1:10" ht="15.75">
      <c r="A45" s="33"/>
      <c r="B45" s="15" t="s">
        <v>4</v>
      </c>
      <c r="C45" s="3">
        <f>C42*C44</f>
        <v>18000</v>
      </c>
      <c r="D45" s="3">
        <f>D44*C42</f>
        <v>12000</v>
      </c>
      <c r="E45" s="3">
        <f>C42*E44</f>
        <v>20000</v>
      </c>
      <c r="F45" s="3">
        <f>C42*F44</f>
        <v>0</v>
      </c>
      <c r="G45" s="3"/>
      <c r="H45" s="3"/>
      <c r="I45" s="3">
        <f>H45</f>
        <v>0</v>
      </c>
      <c r="J45" s="1">
        <f>C42*J44</f>
        <v>16600</v>
      </c>
    </row>
    <row r="46" spans="1:10" ht="31.5">
      <c r="A46" s="33">
        <v>2</v>
      </c>
      <c r="B46" s="15" t="s">
        <v>8</v>
      </c>
      <c r="C46" s="32" t="s">
        <v>57</v>
      </c>
      <c r="D46" s="32"/>
      <c r="E46" s="32"/>
      <c r="F46" s="32"/>
      <c r="G46" s="32"/>
      <c r="H46" s="32"/>
      <c r="I46" s="32"/>
      <c r="J46" s="2"/>
    </row>
    <row r="47" spans="1:10" ht="15.75">
      <c r="A47" s="33"/>
      <c r="B47" s="15" t="s">
        <v>3</v>
      </c>
      <c r="C47" s="31">
        <v>100</v>
      </c>
      <c r="D47" s="31"/>
      <c r="E47" s="31"/>
      <c r="F47" s="31"/>
      <c r="G47" s="31"/>
      <c r="H47" s="31"/>
      <c r="I47" s="31"/>
      <c r="J47" s="2"/>
    </row>
    <row r="48" spans="1:10" ht="15.75">
      <c r="A48" s="33"/>
      <c r="B48" s="15" t="s">
        <v>7</v>
      </c>
      <c r="C48" s="31" t="s">
        <v>46</v>
      </c>
      <c r="D48" s="31"/>
      <c r="E48" s="31"/>
      <c r="F48" s="31"/>
      <c r="G48" s="31"/>
      <c r="H48" s="31"/>
      <c r="I48" s="31"/>
      <c r="J48" s="3"/>
    </row>
    <row r="49" spans="1:10" ht="15.75">
      <c r="A49" s="33"/>
      <c r="B49" s="15" t="s">
        <v>41</v>
      </c>
      <c r="C49" s="3">
        <v>120</v>
      </c>
      <c r="D49" s="3">
        <v>80</v>
      </c>
      <c r="E49" s="3">
        <v>130</v>
      </c>
      <c r="F49" s="3"/>
      <c r="G49" s="3"/>
      <c r="H49" s="5">
        <f>(C49+D49+E49+F49+G49)/3</f>
        <v>110</v>
      </c>
      <c r="I49" s="3"/>
      <c r="J49" s="1">
        <v>110</v>
      </c>
    </row>
    <row r="50" spans="1:10" ht="15.75">
      <c r="A50" s="33"/>
      <c r="B50" s="15" t="s">
        <v>4</v>
      </c>
      <c r="C50" s="3">
        <f>C47*C49</f>
        <v>12000</v>
      </c>
      <c r="D50" s="3">
        <f>D49*C47</f>
        <v>8000</v>
      </c>
      <c r="E50" s="3">
        <f>C47*E49</f>
        <v>13000</v>
      </c>
      <c r="F50" s="3">
        <f>C47*F49</f>
        <v>0</v>
      </c>
      <c r="G50" s="3"/>
      <c r="H50" s="3"/>
      <c r="I50" s="3">
        <f>H50</f>
        <v>0</v>
      </c>
      <c r="J50" s="1">
        <f>C47*J49</f>
        <v>11000</v>
      </c>
    </row>
    <row r="51" spans="1:10" ht="31.5">
      <c r="A51" s="33">
        <v>2</v>
      </c>
      <c r="B51" s="15" t="s">
        <v>8</v>
      </c>
      <c r="C51" s="32" t="s">
        <v>58</v>
      </c>
      <c r="D51" s="32"/>
      <c r="E51" s="32"/>
      <c r="F51" s="32"/>
      <c r="G51" s="32"/>
      <c r="H51" s="32"/>
      <c r="I51" s="32"/>
      <c r="J51" s="2"/>
    </row>
    <row r="52" spans="1:10" ht="15.75">
      <c r="A52" s="33"/>
      <c r="B52" s="15" t="s">
        <v>3</v>
      </c>
      <c r="C52" s="31">
        <v>40</v>
      </c>
      <c r="D52" s="31"/>
      <c r="E52" s="31"/>
      <c r="F52" s="31"/>
      <c r="G52" s="31"/>
      <c r="H52" s="31"/>
      <c r="I52" s="31"/>
      <c r="J52" s="2"/>
    </row>
    <row r="53" spans="1:10" ht="15.75">
      <c r="A53" s="33"/>
      <c r="B53" s="15" t="s">
        <v>7</v>
      </c>
      <c r="C53" s="31" t="s">
        <v>30</v>
      </c>
      <c r="D53" s="31"/>
      <c r="E53" s="31"/>
      <c r="F53" s="31"/>
      <c r="G53" s="31"/>
      <c r="H53" s="31"/>
      <c r="I53" s="31"/>
      <c r="J53" s="3"/>
    </row>
    <row r="54" spans="1:10" ht="15.75">
      <c r="A54" s="33"/>
      <c r="B54" s="15" t="s">
        <v>41</v>
      </c>
      <c r="C54" s="3">
        <v>120</v>
      </c>
      <c r="D54" s="3">
        <v>100</v>
      </c>
      <c r="E54" s="3">
        <v>100</v>
      </c>
      <c r="F54" s="3"/>
      <c r="G54" s="3"/>
      <c r="H54" s="5">
        <f>(C54+D54+E54+F54+G54)/3</f>
        <v>106.66666666666667</v>
      </c>
      <c r="I54" s="3"/>
      <c r="J54" s="1">
        <v>106</v>
      </c>
    </row>
    <row r="55" spans="1:10" ht="15.75">
      <c r="A55" s="33"/>
      <c r="B55" s="15" t="s">
        <v>4</v>
      </c>
      <c r="C55" s="3">
        <f>C52*C54</f>
        <v>4800</v>
      </c>
      <c r="D55" s="3">
        <f>D54*C52</f>
        <v>4000</v>
      </c>
      <c r="E55" s="3">
        <f>C52*E54</f>
        <v>4000</v>
      </c>
      <c r="F55" s="3">
        <f>C52*F54</f>
        <v>0</v>
      </c>
      <c r="G55" s="3"/>
      <c r="H55" s="3"/>
      <c r="I55" s="3">
        <f>H55</f>
        <v>0</v>
      </c>
      <c r="J55" s="1">
        <f>C52*J54</f>
        <v>4240</v>
      </c>
    </row>
    <row r="56" spans="1:10" ht="31.5">
      <c r="A56" s="33">
        <v>2</v>
      </c>
      <c r="B56" s="15" t="s">
        <v>8</v>
      </c>
      <c r="C56" s="32" t="s">
        <v>20</v>
      </c>
      <c r="D56" s="32"/>
      <c r="E56" s="32"/>
      <c r="F56" s="32"/>
      <c r="G56" s="32"/>
      <c r="H56" s="32"/>
      <c r="I56" s="32"/>
      <c r="J56" s="2"/>
    </row>
    <row r="57" spans="1:10" ht="15.75">
      <c r="A57" s="33"/>
      <c r="B57" s="15" t="s">
        <v>3</v>
      </c>
      <c r="C57" s="31">
        <v>5</v>
      </c>
      <c r="D57" s="31"/>
      <c r="E57" s="31"/>
      <c r="F57" s="31"/>
      <c r="G57" s="31"/>
      <c r="H57" s="31"/>
      <c r="I57" s="31"/>
      <c r="J57" s="2"/>
    </row>
    <row r="58" spans="1:10" ht="15.75">
      <c r="A58" s="33"/>
      <c r="B58" s="15" t="s">
        <v>7</v>
      </c>
      <c r="C58" s="31" t="s">
        <v>31</v>
      </c>
      <c r="D58" s="31"/>
      <c r="E58" s="31"/>
      <c r="F58" s="31"/>
      <c r="G58" s="31"/>
      <c r="H58" s="31"/>
      <c r="I58" s="31"/>
      <c r="J58" s="3"/>
    </row>
    <row r="59" spans="1:10" ht="15.75">
      <c r="A59" s="33"/>
      <c r="B59" s="15" t="s">
        <v>41</v>
      </c>
      <c r="C59" s="3">
        <v>150</v>
      </c>
      <c r="D59" s="3">
        <v>160</v>
      </c>
      <c r="E59" s="3">
        <v>155</v>
      </c>
      <c r="F59" s="3"/>
      <c r="G59" s="3"/>
      <c r="H59" s="5">
        <f>(C59+D59+E59+F59+G59)/3</f>
        <v>155</v>
      </c>
      <c r="I59" s="3"/>
      <c r="J59" s="1">
        <v>155</v>
      </c>
    </row>
    <row r="60" spans="1:10" ht="15.75">
      <c r="A60" s="33"/>
      <c r="B60" s="15" t="s">
        <v>4</v>
      </c>
      <c r="C60" s="3">
        <f>C57*C59</f>
        <v>750</v>
      </c>
      <c r="D60" s="3">
        <f>D59*C57</f>
        <v>800</v>
      </c>
      <c r="E60" s="3">
        <f>C57*E59</f>
        <v>775</v>
      </c>
      <c r="F60" s="3">
        <f>C57*F59</f>
        <v>0</v>
      </c>
      <c r="G60" s="3"/>
      <c r="H60" s="3"/>
      <c r="I60" s="3">
        <f>H60</f>
        <v>0</v>
      </c>
      <c r="J60" s="1">
        <f>C57*J59</f>
        <v>775</v>
      </c>
    </row>
    <row r="61" spans="1:10" ht="31.5">
      <c r="A61" s="33">
        <v>2</v>
      </c>
      <c r="B61" s="15" t="s">
        <v>8</v>
      </c>
      <c r="C61" s="32" t="s">
        <v>21</v>
      </c>
      <c r="D61" s="32"/>
      <c r="E61" s="32"/>
      <c r="F61" s="32"/>
      <c r="G61" s="32"/>
      <c r="H61" s="32"/>
      <c r="I61" s="32"/>
      <c r="J61" s="2"/>
    </row>
    <row r="62" spans="1:10" ht="15.75">
      <c r="A62" s="33"/>
      <c r="B62" s="15" t="s">
        <v>3</v>
      </c>
      <c r="C62" s="31">
        <v>0</v>
      </c>
      <c r="D62" s="31"/>
      <c r="E62" s="31"/>
      <c r="F62" s="31"/>
      <c r="G62" s="31"/>
      <c r="H62" s="31"/>
      <c r="I62" s="31"/>
      <c r="J62" s="2"/>
    </row>
    <row r="63" spans="1:10" ht="15.75">
      <c r="A63" s="33"/>
      <c r="B63" s="15" t="s">
        <v>7</v>
      </c>
      <c r="C63" s="31" t="s">
        <v>31</v>
      </c>
      <c r="D63" s="31"/>
      <c r="E63" s="31"/>
      <c r="F63" s="31"/>
      <c r="G63" s="31"/>
      <c r="H63" s="31"/>
      <c r="I63" s="31"/>
      <c r="J63" s="3"/>
    </row>
    <row r="64" spans="1:10" ht="15.75">
      <c r="A64" s="33"/>
      <c r="B64" s="15" t="s">
        <v>16</v>
      </c>
      <c r="C64" s="3">
        <v>150</v>
      </c>
      <c r="D64" s="3">
        <v>160</v>
      </c>
      <c r="E64" s="3">
        <v>155</v>
      </c>
      <c r="F64" s="3"/>
      <c r="G64" s="3"/>
      <c r="H64" s="5">
        <f>(C64+D64+E64+F64+G64)/3</f>
        <v>155</v>
      </c>
      <c r="I64" s="3"/>
      <c r="J64" s="1">
        <v>155</v>
      </c>
    </row>
    <row r="65" spans="1:10" ht="15.75">
      <c r="A65" s="33"/>
      <c r="B65" s="15" t="s">
        <v>4</v>
      </c>
      <c r="C65" s="3">
        <f>C62*C64</f>
        <v>0</v>
      </c>
      <c r="D65" s="3">
        <f>D64*C62</f>
        <v>0</v>
      </c>
      <c r="E65" s="3">
        <f>C62*E64</f>
        <v>0</v>
      </c>
      <c r="F65" s="3">
        <f>C62*F64</f>
        <v>0</v>
      </c>
      <c r="G65" s="3"/>
      <c r="H65" s="3"/>
      <c r="I65" s="3">
        <f>H65</f>
        <v>0</v>
      </c>
      <c r="J65" s="1">
        <f>C62*J64</f>
        <v>0</v>
      </c>
    </row>
    <row r="66" spans="1:10" ht="31.5">
      <c r="A66" s="33">
        <v>2</v>
      </c>
      <c r="B66" s="15" t="s">
        <v>8</v>
      </c>
      <c r="C66" s="32" t="s">
        <v>22</v>
      </c>
      <c r="D66" s="32"/>
      <c r="E66" s="32"/>
      <c r="F66" s="32"/>
      <c r="G66" s="32"/>
      <c r="H66" s="32"/>
      <c r="I66" s="32"/>
      <c r="J66" s="2"/>
    </row>
    <row r="67" spans="1:10" ht="15.75">
      <c r="A67" s="33"/>
      <c r="B67" s="15" t="s">
        <v>3</v>
      </c>
      <c r="C67" s="31">
        <v>0</v>
      </c>
      <c r="D67" s="31"/>
      <c r="E67" s="31"/>
      <c r="F67" s="31"/>
      <c r="G67" s="31"/>
      <c r="H67" s="31"/>
      <c r="I67" s="31"/>
      <c r="J67" s="2"/>
    </row>
    <row r="68" spans="1:10" ht="15.75">
      <c r="A68" s="33"/>
      <c r="B68" s="15" t="s">
        <v>7</v>
      </c>
      <c r="C68" s="31" t="s">
        <v>31</v>
      </c>
      <c r="D68" s="31"/>
      <c r="E68" s="31"/>
      <c r="F68" s="31"/>
      <c r="G68" s="31"/>
      <c r="H68" s="31"/>
      <c r="I68" s="31"/>
      <c r="J68" s="3"/>
    </row>
    <row r="69" spans="1:10" ht="15.75">
      <c r="A69" s="33"/>
      <c r="B69" s="15" t="s">
        <v>16</v>
      </c>
      <c r="C69" s="3">
        <v>80</v>
      </c>
      <c r="D69" s="3">
        <v>65</v>
      </c>
      <c r="E69" s="3">
        <v>50</v>
      </c>
      <c r="F69" s="3"/>
      <c r="G69" s="3"/>
      <c r="H69" s="5">
        <f>(C69+D69+E69+F69+G69)/3</f>
        <v>65</v>
      </c>
      <c r="I69" s="3"/>
      <c r="J69" s="1">
        <v>65</v>
      </c>
    </row>
    <row r="70" spans="1:10" ht="15.75">
      <c r="A70" s="33"/>
      <c r="B70" s="15" t="s">
        <v>4</v>
      </c>
      <c r="C70" s="3">
        <f>C67*C69</f>
        <v>0</v>
      </c>
      <c r="D70" s="3">
        <f>D69*C67</f>
        <v>0</v>
      </c>
      <c r="E70" s="3">
        <f>C67*E69</f>
        <v>0</v>
      </c>
      <c r="F70" s="3">
        <f>C67*F69</f>
        <v>0</v>
      </c>
      <c r="G70" s="3"/>
      <c r="H70" s="3"/>
      <c r="I70" s="3">
        <f>H70</f>
        <v>0</v>
      </c>
      <c r="J70" s="1">
        <f>C67*J69</f>
        <v>0</v>
      </c>
    </row>
    <row r="71" spans="1:10" ht="31.5">
      <c r="A71" s="33">
        <v>2</v>
      </c>
      <c r="B71" s="15" t="s">
        <v>8</v>
      </c>
      <c r="C71" s="32" t="s">
        <v>23</v>
      </c>
      <c r="D71" s="32"/>
      <c r="E71" s="32"/>
      <c r="F71" s="32"/>
      <c r="G71" s="32"/>
      <c r="H71" s="32"/>
      <c r="I71" s="32"/>
      <c r="J71" s="2"/>
    </row>
    <row r="72" spans="1:10" ht="15.75">
      <c r="A72" s="33"/>
      <c r="B72" s="15" t="s">
        <v>3</v>
      </c>
      <c r="C72" s="31">
        <v>20</v>
      </c>
      <c r="D72" s="31"/>
      <c r="E72" s="31"/>
      <c r="F72" s="31"/>
      <c r="G72" s="31"/>
      <c r="H72" s="31"/>
      <c r="I72" s="31"/>
      <c r="J72" s="2"/>
    </row>
    <row r="73" spans="1:10" ht="15.75">
      <c r="A73" s="33"/>
      <c r="B73" s="15" t="s">
        <v>7</v>
      </c>
      <c r="C73" s="31" t="s">
        <v>31</v>
      </c>
      <c r="D73" s="31"/>
      <c r="E73" s="31"/>
      <c r="F73" s="31"/>
      <c r="G73" s="31"/>
      <c r="H73" s="31"/>
      <c r="I73" s="31"/>
      <c r="J73" s="3"/>
    </row>
    <row r="74" spans="1:10" ht="15.75">
      <c r="A74" s="33"/>
      <c r="B74" s="15" t="s">
        <v>41</v>
      </c>
      <c r="C74" s="3">
        <v>150</v>
      </c>
      <c r="D74" s="3">
        <v>160</v>
      </c>
      <c r="E74" s="3">
        <v>140</v>
      </c>
      <c r="F74" s="3"/>
      <c r="G74" s="3"/>
      <c r="H74" s="5">
        <f>(C74+D74+E74+F74+G74)/3</f>
        <v>150</v>
      </c>
      <c r="I74" s="3"/>
      <c r="J74" s="1">
        <v>150</v>
      </c>
    </row>
    <row r="75" spans="1:10" ht="15.75">
      <c r="A75" s="33"/>
      <c r="B75" s="15" t="s">
        <v>4</v>
      </c>
      <c r="C75" s="3">
        <f>C72*C74</f>
        <v>3000</v>
      </c>
      <c r="D75" s="3">
        <f>D74*C72</f>
        <v>3200</v>
      </c>
      <c r="E75" s="3">
        <f>C72*E74</f>
        <v>2800</v>
      </c>
      <c r="F75" s="3">
        <f>C72*F74</f>
        <v>0</v>
      </c>
      <c r="G75" s="3"/>
      <c r="H75" s="3"/>
      <c r="I75" s="3">
        <f>H75</f>
        <v>0</v>
      </c>
      <c r="J75" s="1">
        <f>C72*J74</f>
        <v>3000</v>
      </c>
    </row>
    <row r="76" spans="1:10" ht="31.5">
      <c r="A76" s="33">
        <v>2</v>
      </c>
      <c r="B76" s="15" t="s">
        <v>8</v>
      </c>
      <c r="C76" s="32" t="s">
        <v>24</v>
      </c>
      <c r="D76" s="32"/>
      <c r="E76" s="32"/>
      <c r="F76" s="32"/>
      <c r="G76" s="32"/>
      <c r="H76" s="32"/>
      <c r="I76" s="32"/>
      <c r="J76" s="2"/>
    </row>
    <row r="77" spans="1:10" ht="15.75">
      <c r="A77" s="33"/>
      <c r="B77" s="15" t="s">
        <v>3</v>
      </c>
      <c r="C77" s="31">
        <v>30</v>
      </c>
      <c r="D77" s="31"/>
      <c r="E77" s="31"/>
      <c r="F77" s="31"/>
      <c r="G77" s="31"/>
      <c r="H77" s="31"/>
      <c r="I77" s="31"/>
      <c r="J77" s="2"/>
    </row>
    <row r="78" spans="1:10" ht="15.75">
      <c r="A78" s="33"/>
      <c r="B78" s="15" t="s">
        <v>7</v>
      </c>
      <c r="C78" s="31" t="s">
        <v>31</v>
      </c>
      <c r="D78" s="31"/>
      <c r="E78" s="31"/>
      <c r="F78" s="31"/>
      <c r="G78" s="31"/>
      <c r="H78" s="31"/>
      <c r="I78" s="31"/>
      <c r="J78" s="3"/>
    </row>
    <row r="79" spans="1:10" ht="15.75">
      <c r="A79" s="33"/>
      <c r="B79" s="15" t="s">
        <v>41</v>
      </c>
      <c r="C79" s="3">
        <v>150</v>
      </c>
      <c r="D79" s="3">
        <v>160</v>
      </c>
      <c r="E79" s="3">
        <v>140</v>
      </c>
      <c r="F79" s="3"/>
      <c r="G79" s="3"/>
      <c r="H79" s="5">
        <f>(C79+D79+E79+F79+G79)/3</f>
        <v>150</v>
      </c>
      <c r="I79" s="3"/>
      <c r="J79" s="1">
        <v>150</v>
      </c>
    </row>
    <row r="80" spans="1:10" ht="15.75">
      <c r="A80" s="33"/>
      <c r="B80" s="15" t="s">
        <v>4</v>
      </c>
      <c r="C80" s="3">
        <f>C77*C79</f>
        <v>4500</v>
      </c>
      <c r="D80" s="3">
        <f>D79*C77</f>
        <v>4800</v>
      </c>
      <c r="E80" s="3">
        <f>C77*E79</f>
        <v>4200</v>
      </c>
      <c r="F80" s="3">
        <f>C77*F79</f>
        <v>0</v>
      </c>
      <c r="G80" s="3"/>
      <c r="H80" s="3"/>
      <c r="I80" s="3">
        <f>H80</f>
        <v>0</v>
      </c>
      <c r="J80" s="1">
        <f>C77*J79</f>
        <v>4500</v>
      </c>
    </row>
    <row r="81" spans="1:10" ht="31.5" customHeight="1">
      <c r="A81" s="33">
        <v>2</v>
      </c>
      <c r="B81" s="15" t="s">
        <v>8</v>
      </c>
      <c r="C81" s="32" t="s">
        <v>25</v>
      </c>
      <c r="D81" s="32"/>
      <c r="E81" s="32"/>
      <c r="F81" s="32"/>
      <c r="G81" s="32"/>
      <c r="H81" s="32"/>
      <c r="I81" s="32"/>
      <c r="J81" s="2"/>
    </row>
    <row r="82" spans="1:10" ht="15.75">
      <c r="A82" s="33"/>
      <c r="B82" s="15" t="s">
        <v>3</v>
      </c>
      <c r="C82" s="31">
        <v>200</v>
      </c>
      <c r="D82" s="31"/>
      <c r="E82" s="31"/>
      <c r="F82" s="31"/>
      <c r="G82" s="31"/>
      <c r="H82" s="31"/>
      <c r="I82" s="31"/>
      <c r="J82" s="2"/>
    </row>
    <row r="83" spans="1:10" ht="63">
      <c r="A83" s="33"/>
      <c r="B83" s="15" t="s">
        <v>7</v>
      </c>
      <c r="C83" s="3" t="s">
        <v>51</v>
      </c>
      <c r="D83" s="3" t="s">
        <v>32</v>
      </c>
      <c r="E83" s="3" t="s">
        <v>32</v>
      </c>
      <c r="F83" s="4"/>
      <c r="G83" s="4"/>
      <c r="H83" s="4"/>
      <c r="I83" s="4"/>
      <c r="J83" s="3"/>
    </row>
    <row r="84" spans="1:10" ht="15.75">
      <c r="A84" s="33"/>
      <c r="B84" s="15" t="s">
        <v>42</v>
      </c>
      <c r="C84" s="3">
        <v>75</v>
      </c>
      <c r="D84" s="3">
        <v>80</v>
      </c>
      <c r="E84" s="3">
        <v>80</v>
      </c>
      <c r="F84" s="3"/>
      <c r="G84" s="3"/>
      <c r="H84" s="5">
        <f>(C84+D84+E84+F84+G84)/3</f>
        <v>78.33333333333333</v>
      </c>
      <c r="I84" s="3"/>
      <c r="J84" s="1">
        <v>78</v>
      </c>
    </row>
    <row r="85" spans="1:10" ht="15.75">
      <c r="A85" s="33"/>
      <c r="B85" s="15" t="s">
        <v>4</v>
      </c>
      <c r="C85" s="3">
        <f>C82*C84</f>
        <v>15000</v>
      </c>
      <c r="D85" s="3">
        <f>D84*C82</f>
        <v>16000</v>
      </c>
      <c r="E85" s="3">
        <f>C82*E84</f>
        <v>16000</v>
      </c>
      <c r="F85" s="3">
        <f>C82*F84</f>
        <v>0</v>
      </c>
      <c r="G85" s="3"/>
      <c r="H85" s="3"/>
      <c r="I85" s="3">
        <f>H85</f>
        <v>0</v>
      </c>
      <c r="J85" s="1">
        <f>C82*J84</f>
        <v>15600</v>
      </c>
    </row>
    <row r="86" spans="1:10" ht="31.5" customHeight="1">
      <c r="A86" s="33">
        <v>2</v>
      </c>
      <c r="B86" s="15" t="s">
        <v>8</v>
      </c>
      <c r="C86" s="32" t="s">
        <v>26</v>
      </c>
      <c r="D86" s="32"/>
      <c r="E86" s="32"/>
      <c r="F86" s="32"/>
      <c r="G86" s="32"/>
      <c r="H86" s="32"/>
      <c r="I86" s="32"/>
      <c r="J86" s="2"/>
    </row>
    <row r="87" spans="1:10" ht="15.75" customHeight="1">
      <c r="A87" s="33"/>
      <c r="B87" s="15" t="s">
        <v>3</v>
      </c>
      <c r="C87" s="31">
        <v>30</v>
      </c>
      <c r="D87" s="31"/>
      <c r="E87" s="31"/>
      <c r="F87" s="31"/>
      <c r="G87" s="31"/>
      <c r="H87" s="31"/>
      <c r="I87" s="31"/>
      <c r="J87" s="2"/>
    </row>
    <row r="88" spans="1:10" ht="78.75">
      <c r="A88" s="33"/>
      <c r="B88" s="15" t="s">
        <v>7</v>
      </c>
      <c r="C88" s="3" t="s">
        <v>52</v>
      </c>
      <c r="D88" s="3" t="s">
        <v>33</v>
      </c>
      <c r="E88" s="3" t="s">
        <v>52</v>
      </c>
      <c r="F88" s="4"/>
      <c r="G88" s="4"/>
      <c r="H88" s="4"/>
      <c r="I88" s="4"/>
      <c r="J88" s="3"/>
    </row>
    <row r="89" spans="1:10" ht="15.75" customHeight="1">
      <c r="A89" s="33"/>
      <c r="B89" s="15" t="s">
        <v>42</v>
      </c>
      <c r="C89" s="3">
        <v>45</v>
      </c>
      <c r="D89" s="3">
        <v>45</v>
      </c>
      <c r="E89" s="3">
        <v>50</v>
      </c>
      <c r="F89" s="3"/>
      <c r="G89" s="3"/>
      <c r="H89" s="5">
        <f>(C89+D89+E89+F89+G89)/3</f>
        <v>46.666666666666664</v>
      </c>
      <c r="I89" s="3"/>
      <c r="J89" s="1">
        <v>46</v>
      </c>
    </row>
    <row r="90" spans="1:10" ht="15.75" customHeight="1">
      <c r="A90" s="33"/>
      <c r="B90" s="15" t="s">
        <v>4</v>
      </c>
      <c r="C90" s="3">
        <f>C87*C89</f>
        <v>1350</v>
      </c>
      <c r="D90" s="3">
        <f>D89*C87</f>
        <v>1350</v>
      </c>
      <c r="E90" s="3">
        <f>C87*E89</f>
        <v>1500</v>
      </c>
      <c r="F90" s="3">
        <f>C87*F89</f>
        <v>0</v>
      </c>
      <c r="G90" s="3"/>
      <c r="H90" s="3"/>
      <c r="I90" s="3">
        <f>H90</f>
        <v>0</v>
      </c>
      <c r="J90" s="1">
        <f>C87*J89</f>
        <v>1380</v>
      </c>
    </row>
    <row r="91" spans="1:10" ht="49.5" customHeight="1">
      <c r="A91" s="33">
        <v>2</v>
      </c>
      <c r="B91" s="15" t="s">
        <v>8</v>
      </c>
      <c r="C91" s="32" t="s">
        <v>27</v>
      </c>
      <c r="D91" s="32"/>
      <c r="E91" s="32"/>
      <c r="F91" s="32"/>
      <c r="G91" s="32"/>
      <c r="H91" s="32"/>
      <c r="I91" s="32"/>
      <c r="J91" s="2"/>
    </row>
    <row r="92" spans="1:10" ht="15.75" customHeight="1">
      <c r="A92" s="33"/>
      <c r="B92" s="15" t="s">
        <v>3</v>
      </c>
      <c r="C92" s="31">
        <v>50</v>
      </c>
      <c r="D92" s="31"/>
      <c r="E92" s="31"/>
      <c r="F92" s="31"/>
      <c r="G92" s="31"/>
      <c r="H92" s="31"/>
      <c r="I92" s="31"/>
      <c r="J92" s="2"/>
    </row>
    <row r="93" spans="1:10" ht="47.25">
      <c r="A93" s="33"/>
      <c r="B93" s="15" t="s">
        <v>7</v>
      </c>
      <c r="C93" s="3" t="s">
        <v>53</v>
      </c>
      <c r="D93" s="3" t="s">
        <v>34</v>
      </c>
      <c r="E93" s="3" t="s">
        <v>34</v>
      </c>
      <c r="F93" s="4"/>
      <c r="G93" s="4"/>
      <c r="H93" s="4"/>
      <c r="I93" s="4"/>
      <c r="J93" s="3"/>
    </row>
    <row r="94" spans="1:10" ht="15.75" customHeight="1">
      <c r="A94" s="33"/>
      <c r="B94" s="15" t="s">
        <v>42</v>
      </c>
      <c r="C94" s="3">
        <v>120</v>
      </c>
      <c r="D94" s="3">
        <v>122</v>
      </c>
      <c r="E94" s="3">
        <v>125</v>
      </c>
      <c r="F94" s="3"/>
      <c r="G94" s="3"/>
      <c r="H94" s="5">
        <f>(C94+D94+E94+F94+G94)/3</f>
        <v>122.33333333333333</v>
      </c>
      <c r="I94" s="3"/>
      <c r="J94" s="1">
        <v>122</v>
      </c>
    </row>
    <row r="95" spans="1:10" ht="15.75" customHeight="1">
      <c r="A95" s="33"/>
      <c r="B95" s="15" t="s">
        <v>4</v>
      </c>
      <c r="C95" s="3">
        <f>C92*C94</f>
        <v>6000</v>
      </c>
      <c r="D95" s="3">
        <f>D94*C92</f>
        <v>6100</v>
      </c>
      <c r="E95" s="3">
        <f>C92*E94</f>
        <v>6250</v>
      </c>
      <c r="F95" s="3">
        <f>C92*F94</f>
        <v>0</v>
      </c>
      <c r="G95" s="3"/>
      <c r="H95" s="3"/>
      <c r="I95" s="3">
        <f>H95</f>
        <v>0</v>
      </c>
      <c r="J95" s="1">
        <f>C92*J94</f>
        <v>6100</v>
      </c>
    </row>
    <row r="96" spans="1:10" ht="31.5" customHeight="1">
      <c r="A96" s="33">
        <v>2</v>
      </c>
      <c r="B96" s="15" t="s">
        <v>8</v>
      </c>
      <c r="C96" s="32" t="s">
        <v>28</v>
      </c>
      <c r="D96" s="32"/>
      <c r="E96" s="32"/>
      <c r="F96" s="32"/>
      <c r="G96" s="32"/>
      <c r="H96" s="32"/>
      <c r="I96" s="32"/>
      <c r="J96" s="2"/>
    </row>
    <row r="97" spans="1:10" ht="15.75" customHeight="1">
      <c r="A97" s="33"/>
      <c r="B97" s="15" t="s">
        <v>3</v>
      </c>
      <c r="C97" s="31">
        <v>0</v>
      </c>
      <c r="D97" s="31"/>
      <c r="E97" s="31"/>
      <c r="F97" s="31"/>
      <c r="G97" s="31"/>
      <c r="H97" s="31"/>
      <c r="I97" s="31"/>
      <c r="J97" s="2"/>
    </row>
    <row r="98" spans="1:10" ht="63">
      <c r="A98" s="33"/>
      <c r="B98" s="15" t="s">
        <v>7</v>
      </c>
      <c r="C98" s="3" t="s">
        <v>55</v>
      </c>
      <c r="D98" s="3" t="s">
        <v>35</v>
      </c>
      <c r="E98" s="3" t="s">
        <v>35</v>
      </c>
      <c r="F98" s="3"/>
      <c r="G98" s="3"/>
      <c r="H98" s="3"/>
      <c r="I98" s="3"/>
      <c r="J98" s="3"/>
    </row>
    <row r="99" spans="1:10" ht="15.75" customHeight="1">
      <c r="A99" s="33"/>
      <c r="B99" s="15" t="s">
        <v>41</v>
      </c>
      <c r="C99" s="3">
        <v>200</v>
      </c>
      <c r="D99" s="3">
        <v>190</v>
      </c>
      <c r="E99" s="3">
        <v>210</v>
      </c>
      <c r="F99" s="3"/>
      <c r="G99" s="3"/>
      <c r="H99" s="5">
        <f>(C99+D99+E99+F99+G99)/3</f>
        <v>200</v>
      </c>
      <c r="I99" s="3"/>
      <c r="J99" s="1">
        <v>200</v>
      </c>
    </row>
    <row r="100" spans="1:10" ht="15.75" customHeight="1">
      <c r="A100" s="33"/>
      <c r="B100" s="15" t="s">
        <v>4</v>
      </c>
      <c r="C100" s="3">
        <f>C97*C99</f>
        <v>0</v>
      </c>
      <c r="D100" s="3">
        <f>D99*C97</f>
        <v>0</v>
      </c>
      <c r="E100" s="3">
        <f>C97*E99</f>
        <v>0</v>
      </c>
      <c r="F100" s="3">
        <f>C97*F99</f>
        <v>0</v>
      </c>
      <c r="G100" s="3"/>
      <c r="H100" s="3"/>
      <c r="I100" s="3">
        <f>H100</f>
        <v>0</v>
      </c>
      <c r="J100" s="1">
        <f>C97*J99</f>
        <v>0</v>
      </c>
    </row>
    <row r="101" spans="1:10" ht="49.5" customHeight="1">
      <c r="A101" s="33">
        <v>2</v>
      </c>
      <c r="B101" s="15" t="s">
        <v>8</v>
      </c>
      <c r="C101" s="32" t="s">
        <v>29</v>
      </c>
      <c r="D101" s="32"/>
      <c r="E101" s="32"/>
      <c r="F101" s="32"/>
      <c r="G101" s="32"/>
      <c r="H101" s="32"/>
      <c r="I101" s="32"/>
      <c r="J101" s="2"/>
    </row>
    <row r="102" spans="1:10" ht="15.75" customHeight="1">
      <c r="A102" s="33"/>
      <c r="B102" s="15" t="s">
        <v>3</v>
      </c>
      <c r="C102" s="31">
        <v>1500</v>
      </c>
      <c r="D102" s="31"/>
      <c r="E102" s="31"/>
      <c r="F102" s="31"/>
      <c r="G102" s="31"/>
      <c r="H102" s="31"/>
      <c r="I102" s="31"/>
      <c r="J102" s="2"/>
    </row>
    <row r="103" spans="1:10" ht="31.5">
      <c r="A103" s="33"/>
      <c r="B103" s="15" t="s">
        <v>7</v>
      </c>
      <c r="C103" s="3" t="s">
        <v>54</v>
      </c>
      <c r="D103" s="3" t="s">
        <v>36</v>
      </c>
      <c r="E103" s="3" t="s">
        <v>36</v>
      </c>
      <c r="F103" s="4"/>
      <c r="G103" s="4"/>
      <c r="H103" s="4"/>
      <c r="I103" s="4"/>
      <c r="J103" s="3"/>
    </row>
    <row r="104" spans="1:10" ht="15.75" customHeight="1">
      <c r="A104" s="33"/>
      <c r="B104" s="15" t="s">
        <v>17</v>
      </c>
      <c r="C104" s="3">
        <v>46</v>
      </c>
      <c r="D104" s="3">
        <v>50</v>
      </c>
      <c r="E104" s="3">
        <v>50</v>
      </c>
      <c r="F104" s="3"/>
      <c r="G104" s="3"/>
      <c r="H104" s="5">
        <f>(C104+D104+E104+F104+G104)/3</f>
        <v>48.666666666666664</v>
      </c>
      <c r="I104" s="3"/>
      <c r="J104" s="1">
        <v>49</v>
      </c>
    </row>
    <row r="105" spans="1:10" ht="15.75" customHeight="1">
      <c r="A105" s="33"/>
      <c r="B105" s="15" t="s">
        <v>4</v>
      </c>
      <c r="C105" s="3">
        <f>C102*C104</f>
        <v>69000</v>
      </c>
      <c r="D105" s="3">
        <f>D104*C102</f>
        <v>75000</v>
      </c>
      <c r="E105" s="3">
        <f>C102*E104</f>
        <v>75000</v>
      </c>
      <c r="F105" s="3">
        <f>C102*F104</f>
        <v>0</v>
      </c>
      <c r="G105" s="3"/>
      <c r="H105" s="3"/>
      <c r="I105" s="3">
        <f>H105</f>
        <v>0</v>
      </c>
      <c r="J105" s="1">
        <f>C102*J104</f>
        <v>73500</v>
      </c>
    </row>
    <row r="106" spans="2:10" ht="26.25" customHeight="1">
      <c r="B106" s="15" t="s">
        <v>12</v>
      </c>
      <c r="C106" s="16">
        <f>C60+C10+C55+C50+C45+C40+C35+C30+C25+C20+C15+C90+C85+C80+C75+C70+C65+C95+J95+J100+J105+C100+C105</f>
        <v>411600</v>
      </c>
      <c r="D106" s="16">
        <f>D60+D10+D55+D50+D45+D40+D35+D30+D25+D20+D15+D90+D85+D80+D75+D70+D65+D95+K95+K100+K105+D100+D105</f>
        <v>246240</v>
      </c>
      <c r="E106" s="16">
        <f>E60+E10+E55+E50+E45+E40+E35+E30+E25+E20+E15+E90+E85+E80+E75+E70+E65+E95+L95+L100+L105+E100+E105</f>
        <v>364725</v>
      </c>
      <c r="F106" s="3"/>
      <c r="G106" s="3"/>
      <c r="H106" s="3"/>
      <c r="I106" s="2" t="e">
        <f>#REF!+#REF!+#REF!+#REF!+#REF!+#REF!+#REF!+#REF!+#REF!+#REF!+#REF!+#REF!+#REF!+#REF!+#REF!+#REF!+#REF!+#REF!+#REF!+#REF!+#REF!+#REF!+#REF!+I60+I10</f>
        <v>#REF!</v>
      </c>
      <c r="J106" s="16">
        <f>J60+J10+J55+J50+J45+J40+J35+J30+J25+J20+J15+J90+J85+J80+J75+J70+J65+J95+J100+J105</f>
        <v>313485</v>
      </c>
    </row>
    <row r="107" spans="1:10" s="22" customFormat="1" ht="18" customHeight="1">
      <c r="A107" s="17"/>
      <c r="B107" s="18"/>
      <c r="C107" s="19"/>
      <c r="D107" s="19"/>
      <c r="E107" s="19"/>
      <c r="F107" s="19"/>
      <c r="G107" s="19"/>
      <c r="H107" s="19"/>
      <c r="I107" s="20"/>
      <c r="J107" s="21"/>
    </row>
    <row r="108" spans="2:10" ht="39" customHeight="1">
      <c r="B108" s="3" t="s">
        <v>5</v>
      </c>
      <c r="C108" s="31" t="s">
        <v>6</v>
      </c>
      <c r="D108" s="31"/>
      <c r="E108" s="30" t="s">
        <v>9</v>
      </c>
      <c r="F108" s="30"/>
      <c r="G108" s="30"/>
      <c r="H108" s="30"/>
      <c r="I108" s="23"/>
      <c r="J108" s="23"/>
    </row>
    <row r="109" spans="2:10" ht="34.5" customHeight="1">
      <c r="B109" s="24">
        <v>1</v>
      </c>
      <c r="C109" s="34" t="s">
        <v>13</v>
      </c>
      <c r="D109" s="34"/>
      <c r="E109" s="34" t="s">
        <v>60</v>
      </c>
      <c r="F109" s="34"/>
      <c r="G109" s="34"/>
      <c r="H109" s="34"/>
      <c r="I109" s="23"/>
      <c r="J109" s="25"/>
    </row>
    <row r="110" spans="2:10" ht="34.5" customHeight="1">
      <c r="B110" s="24">
        <v>2</v>
      </c>
      <c r="C110" s="34" t="s">
        <v>15</v>
      </c>
      <c r="D110" s="34"/>
      <c r="E110" s="34" t="s">
        <v>61</v>
      </c>
      <c r="F110" s="34"/>
      <c r="G110" s="34"/>
      <c r="H110" s="34"/>
      <c r="I110" s="23"/>
      <c r="J110" s="25"/>
    </row>
    <row r="111" spans="2:10" ht="34.5" customHeight="1">
      <c r="B111" s="24">
        <v>3</v>
      </c>
      <c r="C111" s="34" t="s">
        <v>18</v>
      </c>
      <c r="D111" s="34"/>
      <c r="E111" s="34" t="s">
        <v>62</v>
      </c>
      <c r="F111" s="34"/>
      <c r="G111" s="34"/>
      <c r="H111" s="34"/>
      <c r="I111" s="23"/>
      <c r="J111" s="25"/>
    </row>
    <row r="112" spans="2:5" ht="33.75">
      <c r="B112" s="28" t="s">
        <v>14</v>
      </c>
      <c r="C112" s="29"/>
      <c r="D112" s="26"/>
      <c r="E112" s="26"/>
    </row>
    <row r="113" spans="2:8" ht="33.75">
      <c r="B113" s="28" t="s">
        <v>11</v>
      </c>
      <c r="C113" s="29"/>
      <c r="D113" s="29"/>
      <c r="E113" s="29"/>
      <c r="F113" s="29"/>
      <c r="G113" s="29"/>
      <c r="H113" s="29"/>
    </row>
    <row r="114" spans="2:5" ht="33.75">
      <c r="B114" s="28" t="s">
        <v>65</v>
      </c>
      <c r="C114" s="29"/>
      <c r="D114" s="26"/>
      <c r="E114" s="26"/>
    </row>
    <row r="115" ht="33.75">
      <c r="B115" s="27" t="s">
        <v>39</v>
      </c>
    </row>
  </sheetData>
  <sheetProtection/>
  <mergeCells count="83">
    <mergeCell ref="A101:A105"/>
    <mergeCell ref="C101:I101"/>
    <mergeCell ref="C102:I102"/>
    <mergeCell ref="A81:A85"/>
    <mergeCell ref="C81:I81"/>
    <mergeCell ref="C82:I82"/>
    <mergeCell ref="A96:A100"/>
    <mergeCell ref="A86:A90"/>
    <mergeCell ref="A91:A95"/>
    <mergeCell ref="C91:I91"/>
    <mergeCell ref="A71:A75"/>
    <mergeCell ref="C71:I71"/>
    <mergeCell ref="C72:I72"/>
    <mergeCell ref="C73:I73"/>
    <mergeCell ref="A76:A80"/>
    <mergeCell ref="C76:I76"/>
    <mergeCell ref="C77:I77"/>
    <mergeCell ref="C78:I78"/>
    <mergeCell ref="A66:A70"/>
    <mergeCell ref="C66:I66"/>
    <mergeCell ref="C67:I67"/>
    <mergeCell ref="C68:I68"/>
    <mergeCell ref="B1:J1"/>
    <mergeCell ref="C111:D111"/>
    <mergeCell ref="E111:H111"/>
    <mergeCell ref="C110:D110"/>
    <mergeCell ref="E110:H110"/>
    <mergeCell ref="C109:D109"/>
    <mergeCell ref="B4:B5"/>
    <mergeCell ref="J4:J5"/>
    <mergeCell ref="A61:A65"/>
    <mergeCell ref="A21:A25"/>
    <mergeCell ref="A11:A15"/>
    <mergeCell ref="A16:A20"/>
    <mergeCell ref="A51:A55"/>
    <mergeCell ref="A26:A30"/>
    <mergeCell ref="C62:I62"/>
    <mergeCell ref="A56:A60"/>
    <mergeCell ref="C11:I11"/>
    <mergeCell ref="C12:I12"/>
    <mergeCell ref="C26:I26"/>
    <mergeCell ref="C27:I27"/>
    <mergeCell ref="C21:I21"/>
    <mergeCell ref="A31:A35"/>
    <mergeCell ref="C31:I31"/>
    <mergeCell ref="C32:I32"/>
    <mergeCell ref="C16:I16"/>
    <mergeCell ref="C17:I17"/>
    <mergeCell ref="A6:A10"/>
    <mergeCell ref="C52:I52"/>
    <mergeCell ref="C22:I22"/>
    <mergeCell ref="I4:I5"/>
    <mergeCell ref="C7:I7"/>
    <mergeCell ref="C6:I6"/>
    <mergeCell ref="H4:H5"/>
    <mergeCell ref="C47:I47"/>
    <mergeCell ref="C41:I41"/>
    <mergeCell ref="C42:I42"/>
    <mergeCell ref="A41:A45"/>
    <mergeCell ref="A36:A40"/>
    <mergeCell ref="C36:I36"/>
    <mergeCell ref="C37:I37"/>
    <mergeCell ref="A46:A50"/>
    <mergeCell ref="C48:I48"/>
    <mergeCell ref="C87:I87"/>
    <mergeCell ref="C86:I86"/>
    <mergeCell ref="C46:I46"/>
    <mergeCell ref="C58:I58"/>
    <mergeCell ref="C56:I56"/>
    <mergeCell ref="C57:I57"/>
    <mergeCell ref="C61:I61"/>
    <mergeCell ref="C63:I63"/>
    <mergeCell ref="C51:I51"/>
    <mergeCell ref="C53:I53"/>
    <mergeCell ref="B113:H113"/>
    <mergeCell ref="B114:C114"/>
    <mergeCell ref="E108:H108"/>
    <mergeCell ref="C108:D108"/>
    <mergeCell ref="B112:C112"/>
    <mergeCell ref="C92:I92"/>
    <mergeCell ref="E109:H109"/>
    <mergeCell ref="C96:I96"/>
    <mergeCell ref="C97:I97"/>
  </mergeCells>
  <printOptions/>
  <pageMargins left="0.31496062992125984" right="0.31496062992125984" top="0.5905511811023623" bottom="0.5905511811023623" header="0.31496062992125984" footer="0.31496062992125984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Buh-yakorek</cp:lastModifiedBy>
  <cp:lastPrinted>2013-07-26T08:28:26Z</cp:lastPrinted>
  <dcterms:created xsi:type="dcterms:W3CDTF">2009-10-23T03:44:58Z</dcterms:created>
  <dcterms:modified xsi:type="dcterms:W3CDTF">2013-07-31T06:02:48Z</dcterms:modified>
  <cp:category/>
  <cp:version/>
  <cp:contentType/>
  <cp:contentStatus/>
</cp:coreProperties>
</file>